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1576" windowHeight="8160"/>
  </bookViews>
  <sheets>
    <sheet name="Fare review" sheetId="1" r:id="rId1"/>
  </sheets>
  <calcPr calcId="152511"/>
</workbook>
</file>

<file path=xl/calcChain.xml><?xml version="1.0" encoding="utf-8"?>
<calcChain xmlns="http://schemas.openxmlformats.org/spreadsheetml/2006/main">
  <c r="P28" i="1" l="1"/>
  <c r="Q28" i="1" s="1"/>
  <c r="P27" i="1"/>
  <c r="Q27" i="1" s="1"/>
  <c r="I27" i="1"/>
  <c r="J27" i="1" s="1"/>
  <c r="I28" i="1"/>
  <c r="J28" i="1" s="1"/>
  <c r="P26" i="1"/>
  <c r="Q26" i="1" s="1"/>
  <c r="O25" i="1"/>
  <c r="P25" i="1" s="1"/>
  <c r="Q25" i="1" s="1"/>
  <c r="O26" i="1"/>
  <c r="I25" i="1"/>
  <c r="J25" i="1" s="1"/>
  <c r="H26" i="1"/>
  <c r="I26" i="1" s="1"/>
  <c r="J26" i="1" s="1"/>
  <c r="H25" i="1"/>
  <c r="O23" i="1"/>
  <c r="P23" i="1" s="1"/>
  <c r="Q23" i="1" s="1"/>
  <c r="O24" i="1"/>
  <c r="P24" i="1" s="1"/>
  <c r="Q24" i="1" s="1"/>
  <c r="H23" i="1"/>
  <c r="I23" i="1" s="1"/>
  <c r="J23" i="1" s="1"/>
  <c r="H24" i="1"/>
  <c r="I24" i="1" s="1"/>
  <c r="J24" i="1" s="1"/>
  <c r="P22" i="1"/>
  <c r="Q22" i="1" s="1"/>
  <c r="O21" i="1"/>
  <c r="P21" i="1" s="1"/>
  <c r="Q21" i="1" s="1"/>
  <c r="O22" i="1"/>
  <c r="H22" i="1"/>
  <c r="I22" i="1" s="1"/>
  <c r="J22" i="1" s="1"/>
  <c r="H21" i="1"/>
  <c r="I21" i="1" s="1"/>
  <c r="J21" i="1" s="1"/>
  <c r="O20" i="1"/>
  <c r="P20" i="1" s="1"/>
  <c r="Q20" i="1" s="1"/>
  <c r="O19" i="1"/>
  <c r="P19" i="1" s="1"/>
  <c r="Q19" i="1" s="1"/>
  <c r="H20" i="1"/>
  <c r="I20" i="1" s="1"/>
  <c r="J20" i="1" s="1"/>
  <c r="H19" i="1"/>
  <c r="I19" i="1" s="1"/>
  <c r="J19" i="1" s="1"/>
  <c r="O18" i="1"/>
  <c r="P18" i="1" s="1"/>
  <c r="Q18" i="1" s="1"/>
  <c r="H18" i="1"/>
  <c r="I18" i="1" s="1"/>
  <c r="J18" i="1" s="1"/>
  <c r="H17" i="1"/>
  <c r="I17" i="1" s="1"/>
  <c r="J17" i="1" s="1"/>
  <c r="H16" i="1"/>
  <c r="I16" i="1" s="1"/>
  <c r="J16" i="1" s="1"/>
  <c r="H15" i="1"/>
  <c r="I15" i="1" s="1"/>
  <c r="J15" i="1" s="1"/>
  <c r="P15" i="1"/>
  <c r="Q15" i="1" s="1"/>
  <c r="O15" i="1"/>
  <c r="O16" i="1"/>
  <c r="P16" i="1" s="1"/>
  <c r="Q16" i="1" s="1"/>
  <c r="O17" i="1"/>
  <c r="P17" i="1" s="1"/>
  <c r="Q17" i="1" s="1"/>
  <c r="O13" i="1"/>
  <c r="P13" i="1" s="1"/>
  <c r="Q13" i="1" s="1"/>
  <c r="H13" i="1"/>
  <c r="I13" i="1" s="1"/>
  <c r="J13" i="1" s="1"/>
  <c r="P12" i="1"/>
  <c r="Q12" i="1" s="1"/>
  <c r="O11" i="1"/>
  <c r="P11" i="1" s="1"/>
  <c r="Q11" i="1" s="1"/>
  <c r="O12" i="1"/>
  <c r="H12" i="1"/>
  <c r="I12" i="1" s="1"/>
  <c r="J12" i="1" s="1"/>
  <c r="H11" i="1"/>
  <c r="I11" i="1" s="1"/>
  <c r="J11" i="1" s="1"/>
  <c r="O10" i="1"/>
  <c r="P10" i="1" s="1"/>
  <c r="Q10" i="1" s="1"/>
  <c r="O9" i="1"/>
  <c r="P9" i="1" s="1"/>
  <c r="Q9" i="1" s="1"/>
  <c r="H9" i="1"/>
  <c r="I9" i="1" s="1"/>
  <c r="J9" i="1" s="1"/>
  <c r="H10" i="1"/>
  <c r="I10" i="1"/>
  <c r="J10" i="1" s="1"/>
</calcChain>
</file>

<file path=xl/sharedStrings.xml><?xml version="1.0" encoding="utf-8"?>
<sst xmlns="http://schemas.openxmlformats.org/spreadsheetml/2006/main" count="175" uniqueCount="47">
  <si>
    <t>Route</t>
  </si>
  <si>
    <t/>
  </si>
  <si>
    <t>AF</t>
  </si>
  <si>
    <t>KL</t>
  </si>
  <si>
    <t>From</t>
  </si>
  <si>
    <t>To</t>
  </si>
  <si>
    <t>FareClass</t>
  </si>
  <si>
    <t>€$£</t>
  </si>
  <si>
    <t>NetProp.</t>
  </si>
  <si>
    <t>YR</t>
  </si>
  <si>
    <t>Taxes</t>
  </si>
  <si>
    <t>All-inProp.</t>
  </si>
  <si>
    <t>MOW</t>
  </si>
  <si>
    <t>EUR</t>
  </si>
  <si>
    <t>CHANGE BEFORE</t>
  </si>
  <si>
    <t>NO</t>
  </si>
  <si>
    <t>CHANGE AFTER</t>
  </si>
  <si>
    <t>CANCELLATION BEFORE</t>
  </si>
  <si>
    <t>CANCELLATION AFTER</t>
  </si>
  <si>
    <t>150 EUR</t>
  </si>
  <si>
    <t>SALES</t>
  </si>
  <si>
    <t>TRAVEL</t>
  </si>
  <si>
    <t>MINISTAY</t>
  </si>
  <si>
    <t>MAXISTAY</t>
  </si>
  <si>
    <t>PENALTIES</t>
  </si>
  <si>
    <t>Сonditions:</t>
  </si>
  <si>
    <t>till 31 mar17</t>
  </si>
  <si>
    <t>STOPOVER</t>
  </si>
  <si>
    <t>All in rubles</t>
  </si>
  <si>
    <t>ATL</t>
  </si>
  <si>
    <t>BOS</t>
  </si>
  <si>
    <t>CHI</t>
  </si>
  <si>
    <t>LAX</t>
  </si>
  <si>
    <t>NYC</t>
  </si>
  <si>
    <t>PDX</t>
  </si>
  <si>
    <t>SEA</t>
  </si>
  <si>
    <t>SFO</t>
  </si>
  <si>
    <t>WAS</t>
  </si>
  <si>
    <t>LAS</t>
  </si>
  <si>
    <t>VLPRRU</t>
  </si>
  <si>
    <t xml:space="preserve">RLPRRU </t>
  </si>
  <si>
    <t>till 10nov16</t>
  </si>
  <si>
    <t>3M</t>
  </si>
  <si>
    <t>6days/SU</t>
  </si>
  <si>
    <t>not allowed</t>
  </si>
  <si>
    <t xml:space="preserve">          </t>
  </si>
  <si>
    <t xml:space="preserve">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</si>
</sst>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Calibri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color rgb="FFFF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2" borderId="0" xfId="0" applyFill="1"/>
    <xf numFmtId="0" fontId="4" fillId="2" borderId="8" xfId="0" applyFont="1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3" borderId="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7" fillId="2" borderId="0" xfId="0" applyFont="1" applyFill="1"/>
    <xf numFmtId="0" fontId="9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10" fillId="2" borderId="0" xfId="0" applyFont="1" applyFill="1"/>
    <xf numFmtId="0" fontId="4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1" fontId="9" fillId="0" borderId="16" xfId="0" applyNumberFormat="1" applyFont="1" applyFill="1" applyBorder="1" applyAlignment="1">
      <alignment horizontal="center"/>
    </xf>
    <xf numFmtId="0" fontId="11" fillId="2" borderId="0" xfId="0" applyFont="1" applyFill="1"/>
    <xf numFmtId="0" fontId="11" fillId="2" borderId="0" xfId="1" applyFont="1" applyFill="1" applyBorder="1"/>
    <xf numFmtId="0" fontId="12" fillId="2" borderId="0" xfId="0" applyFont="1" applyFill="1"/>
    <xf numFmtId="0" fontId="4" fillId="2" borderId="0" xfId="0" applyFont="1" applyFill="1" applyAlignment="1">
      <alignment horizontal="left"/>
    </xf>
    <xf numFmtId="1" fontId="8" fillId="0" borderId="17" xfId="0" applyNumberFormat="1" applyFont="1" applyFill="1" applyBorder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93345</xdr:rowOff>
    </xdr:from>
    <xdr:to>
      <xdr:col>17</xdr:col>
      <xdr:colOff>7620</xdr:colOff>
      <xdr:row>5</xdr:row>
      <xdr:rowOff>169545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9157335" cy="807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T39"/>
  <sheetViews>
    <sheetView tabSelected="1" topLeftCell="B1" workbookViewId="0">
      <selection activeCell="S15" sqref="S15"/>
    </sheetView>
  </sheetViews>
  <sheetFormatPr defaultColWidth="8.88671875" defaultRowHeight="14.4"/>
  <cols>
    <col min="1" max="1" width="3.88671875" style="1" customWidth="1"/>
    <col min="2" max="3" width="8.109375" style="1" customWidth="1"/>
    <col min="4" max="4" width="8.88671875" style="1"/>
    <col min="5" max="5" width="7.5546875" style="1" customWidth="1"/>
    <col min="6" max="6" width="13.44140625" style="1" customWidth="1"/>
    <col min="7" max="7" width="4" style="1" bestFit="1" customWidth="1"/>
    <col min="8" max="8" width="7.33203125" style="1" customWidth="1"/>
    <col min="9" max="9" width="8.88671875" style="1" customWidth="1"/>
    <col min="10" max="10" width="10.21875" style="1" customWidth="1"/>
    <col min="11" max="11" width="10.88671875" style="1" customWidth="1"/>
    <col min="12" max="12" width="7.6640625" style="1" customWidth="1"/>
    <col min="13" max="13" width="8.33203125" style="1" customWidth="1"/>
    <col min="14" max="14" width="4" style="1" bestFit="1" customWidth="1"/>
    <col min="15" max="15" width="7.109375" style="1" customWidth="1"/>
    <col min="16" max="16" width="8.88671875" style="1" customWidth="1"/>
    <col min="17" max="17" width="10.109375" style="1" customWidth="1"/>
    <col min="18" max="18" width="8.88671875" style="1"/>
    <col min="19" max="19" width="67.109375" style="1" bestFit="1" customWidth="1"/>
    <col min="20" max="16384" width="8.88671875" style="1"/>
  </cols>
  <sheetData>
    <row r="6" spans="2:17" ht="15" thickBot="1"/>
    <row r="7" spans="2:17" ht="15" thickBot="1">
      <c r="B7" s="17" t="s">
        <v>0</v>
      </c>
      <c r="C7" s="7" t="s">
        <v>1</v>
      </c>
      <c r="D7" s="8" t="s">
        <v>1</v>
      </c>
      <c r="E7" s="9" t="s">
        <v>1</v>
      </c>
      <c r="F7" s="18" t="s">
        <v>2</v>
      </c>
      <c r="G7" s="9" t="s">
        <v>1</v>
      </c>
      <c r="H7" s="9" t="s">
        <v>1</v>
      </c>
      <c r="I7" s="9" t="s">
        <v>1</v>
      </c>
      <c r="J7" s="29"/>
      <c r="K7" s="8" t="s">
        <v>1</v>
      </c>
      <c r="L7" s="9" t="s">
        <v>1</v>
      </c>
      <c r="M7" s="18" t="s">
        <v>3</v>
      </c>
      <c r="N7" s="9" t="s">
        <v>1</v>
      </c>
      <c r="O7" s="9" t="s">
        <v>1</v>
      </c>
      <c r="P7" s="10" t="s">
        <v>1</v>
      </c>
      <c r="Q7" s="11" t="s">
        <v>1</v>
      </c>
    </row>
    <row r="8" spans="2:17" ht="15" thickBot="1">
      <c r="B8" s="12" t="s">
        <v>4</v>
      </c>
      <c r="C8" s="12" t="s">
        <v>5</v>
      </c>
      <c r="D8" s="13" t="s">
        <v>6</v>
      </c>
      <c r="E8" s="14" t="s">
        <v>7</v>
      </c>
      <c r="F8" s="14" t="s">
        <v>8</v>
      </c>
      <c r="G8" s="14" t="s">
        <v>9</v>
      </c>
      <c r="H8" s="14" t="s">
        <v>10</v>
      </c>
      <c r="I8" s="14" t="s">
        <v>11</v>
      </c>
      <c r="J8" s="30" t="s">
        <v>28</v>
      </c>
      <c r="K8" s="13" t="s">
        <v>6</v>
      </c>
      <c r="L8" s="14" t="s">
        <v>7</v>
      </c>
      <c r="M8" s="14" t="s">
        <v>8</v>
      </c>
      <c r="N8" s="14" t="s">
        <v>9</v>
      </c>
      <c r="O8" s="14" t="s">
        <v>10</v>
      </c>
      <c r="P8" s="15" t="s">
        <v>11</v>
      </c>
      <c r="Q8" s="16" t="s">
        <v>28</v>
      </c>
    </row>
    <row r="9" spans="2:17">
      <c r="B9" s="2" t="s">
        <v>12</v>
      </c>
      <c r="C9" s="19" t="s">
        <v>29</v>
      </c>
      <c r="D9" s="24" t="s">
        <v>39</v>
      </c>
      <c r="E9" s="24" t="s">
        <v>13</v>
      </c>
      <c r="F9" s="25">
        <v>223</v>
      </c>
      <c r="G9" s="24">
        <v>116</v>
      </c>
      <c r="H9" s="26">
        <f>10+127</f>
        <v>137</v>
      </c>
      <c r="I9" s="27">
        <f>F9+G9+H9</f>
        <v>476</v>
      </c>
      <c r="J9" s="27">
        <f>I9*69.5</f>
        <v>33082</v>
      </c>
      <c r="K9" s="24" t="s">
        <v>39</v>
      </c>
      <c r="L9" s="24" t="s">
        <v>13</v>
      </c>
      <c r="M9" s="25">
        <v>223</v>
      </c>
      <c r="N9" s="24">
        <v>147</v>
      </c>
      <c r="O9" s="26">
        <f>10+97</f>
        <v>107</v>
      </c>
      <c r="P9" s="31">
        <f>M9+N9+O9</f>
        <v>477</v>
      </c>
      <c r="Q9" s="36">
        <f>P9*69.5</f>
        <v>33151.5</v>
      </c>
    </row>
    <row r="10" spans="2:17">
      <c r="B10" s="2" t="s">
        <v>12</v>
      </c>
      <c r="C10" s="19" t="s">
        <v>29</v>
      </c>
      <c r="D10" s="24" t="s">
        <v>40</v>
      </c>
      <c r="E10" s="24" t="s">
        <v>13</v>
      </c>
      <c r="F10" s="25">
        <v>273</v>
      </c>
      <c r="G10" s="24">
        <v>116</v>
      </c>
      <c r="H10" s="26">
        <f>10+127</f>
        <v>137</v>
      </c>
      <c r="I10" s="27">
        <f>F10+G10+H10</f>
        <v>526</v>
      </c>
      <c r="J10" s="27">
        <f>I10*69.5</f>
        <v>36557</v>
      </c>
      <c r="K10" s="24" t="s">
        <v>40</v>
      </c>
      <c r="L10" s="24" t="s">
        <v>13</v>
      </c>
      <c r="M10" s="25">
        <v>273</v>
      </c>
      <c r="N10" s="24">
        <v>147</v>
      </c>
      <c r="O10" s="26">
        <f>10+97</f>
        <v>107</v>
      </c>
      <c r="P10" s="31">
        <f>M10+N10+O10</f>
        <v>527</v>
      </c>
      <c r="Q10" s="36">
        <f>P10*69.5</f>
        <v>36626.5</v>
      </c>
    </row>
    <row r="11" spans="2:17">
      <c r="B11" s="2" t="s">
        <v>12</v>
      </c>
      <c r="C11" s="19" t="s">
        <v>30</v>
      </c>
      <c r="D11" s="24" t="s">
        <v>39</v>
      </c>
      <c r="E11" s="24" t="s">
        <v>13</v>
      </c>
      <c r="F11" s="25">
        <v>227</v>
      </c>
      <c r="G11" s="24">
        <v>116</v>
      </c>
      <c r="H11" s="26">
        <f>10+127</f>
        <v>137</v>
      </c>
      <c r="I11" s="27">
        <f t="shared" ref="I11:I28" si="0">F11+G11+H11</f>
        <v>480</v>
      </c>
      <c r="J11" s="27">
        <f>I11*69.5</f>
        <v>33360</v>
      </c>
      <c r="K11" s="24" t="s">
        <v>39</v>
      </c>
      <c r="L11" s="24" t="s">
        <v>13</v>
      </c>
      <c r="M11" s="25">
        <v>227</v>
      </c>
      <c r="N11" s="24">
        <v>147</v>
      </c>
      <c r="O11" s="26">
        <f t="shared" ref="O11:O18" si="1">10+97</f>
        <v>107</v>
      </c>
      <c r="P11" s="31">
        <f t="shared" ref="P11:P28" si="2">M11+N11+O11</f>
        <v>481</v>
      </c>
      <c r="Q11" s="36">
        <f t="shared" ref="Q11:Q28" si="3">P11*69.5</f>
        <v>33429.5</v>
      </c>
    </row>
    <row r="12" spans="2:17">
      <c r="B12" s="2" t="s">
        <v>12</v>
      </c>
      <c r="C12" s="19" t="s">
        <v>30</v>
      </c>
      <c r="D12" s="24" t="s">
        <v>40</v>
      </c>
      <c r="E12" s="24" t="s">
        <v>13</v>
      </c>
      <c r="F12" s="25">
        <v>277</v>
      </c>
      <c r="G12" s="24">
        <v>116</v>
      </c>
      <c r="H12" s="26">
        <f>10+127</f>
        <v>137</v>
      </c>
      <c r="I12" s="27">
        <f t="shared" si="0"/>
        <v>530</v>
      </c>
      <c r="J12" s="27">
        <f>I12*69.5</f>
        <v>36835</v>
      </c>
      <c r="K12" s="24" t="s">
        <v>40</v>
      </c>
      <c r="L12" s="24" t="s">
        <v>13</v>
      </c>
      <c r="M12" s="25">
        <v>277</v>
      </c>
      <c r="N12" s="24">
        <v>147</v>
      </c>
      <c r="O12" s="26">
        <f t="shared" si="1"/>
        <v>107</v>
      </c>
      <c r="P12" s="31">
        <f t="shared" si="2"/>
        <v>531</v>
      </c>
      <c r="Q12" s="36">
        <f t="shared" si="3"/>
        <v>36904.5</v>
      </c>
    </row>
    <row r="13" spans="2:17">
      <c r="B13" s="2" t="s">
        <v>12</v>
      </c>
      <c r="C13" s="19" t="s">
        <v>31</v>
      </c>
      <c r="D13" s="24" t="s">
        <v>39</v>
      </c>
      <c r="E13" s="24" t="s">
        <v>13</v>
      </c>
      <c r="F13" s="25">
        <v>211</v>
      </c>
      <c r="G13" s="24">
        <v>116</v>
      </c>
      <c r="H13" s="24">
        <f>127+10</f>
        <v>137</v>
      </c>
      <c r="I13" s="27">
        <f t="shared" si="0"/>
        <v>464</v>
      </c>
      <c r="J13" s="27">
        <f>I13*69.5</f>
        <v>32248</v>
      </c>
      <c r="K13" s="24" t="s">
        <v>39</v>
      </c>
      <c r="L13" s="24" t="s">
        <v>13</v>
      </c>
      <c r="M13" s="25">
        <v>211</v>
      </c>
      <c r="N13" s="24">
        <v>147</v>
      </c>
      <c r="O13" s="26">
        <f t="shared" si="1"/>
        <v>107</v>
      </c>
      <c r="P13" s="31">
        <f t="shared" si="2"/>
        <v>465</v>
      </c>
      <c r="Q13" s="36">
        <f t="shared" si="3"/>
        <v>32317.5</v>
      </c>
    </row>
    <row r="14" spans="2:17">
      <c r="B14" s="2" t="s">
        <v>12</v>
      </c>
      <c r="C14" s="19" t="s">
        <v>31</v>
      </c>
      <c r="D14" s="24"/>
      <c r="E14" s="24" t="s">
        <v>13</v>
      </c>
      <c r="F14" s="24"/>
      <c r="G14" s="24"/>
      <c r="H14" s="24"/>
      <c r="I14" s="27"/>
      <c r="J14" s="27"/>
      <c r="K14" s="24"/>
      <c r="L14" s="24" t="s">
        <v>13</v>
      </c>
      <c r="M14" s="25"/>
      <c r="N14" s="25"/>
      <c r="O14" s="25"/>
      <c r="P14" s="31"/>
      <c r="Q14" s="36"/>
    </row>
    <row r="15" spans="2:17">
      <c r="B15" s="2" t="s">
        <v>12</v>
      </c>
      <c r="C15" s="19" t="s">
        <v>32</v>
      </c>
      <c r="D15" s="24" t="s">
        <v>39</v>
      </c>
      <c r="E15" s="24" t="s">
        <v>13</v>
      </c>
      <c r="F15" s="25">
        <v>140</v>
      </c>
      <c r="G15" s="24">
        <v>116</v>
      </c>
      <c r="H15" s="24">
        <f>10+127</f>
        <v>137</v>
      </c>
      <c r="I15" s="27">
        <f t="shared" si="0"/>
        <v>393</v>
      </c>
      <c r="J15" s="27">
        <f t="shared" ref="J15:J16" si="4">I15*69.5</f>
        <v>27313.5</v>
      </c>
      <c r="K15" s="24" t="s">
        <v>39</v>
      </c>
      <c r="L15" s="24" t="s">
        <v>13</v>
      </c>
      <c r="M15" s="25">
        <v>140</v>
      </c>
      <c r="N15" s="28">
        <v>147</v>
      </c>
      <c r="O15" s="26">
        <f t="shared" si="1"/>
        <v>107</v>
      </c>
      <c r="P15" s="31">
        <f t="shared" si="2"/>
        <v>394</v>
      </c>
      <c r="Q15" s="36">
        <f t="shared" si="3"/>
        <v>27383</v>
      </c>
    </row>
    <row r="16" spans="2:17">
      <c r="B16" s="2" t="s">
        <v>12</v>
      </c>
      <c r="C16" s="19" t="s">
        <v>32</v>
      </c>
      <c r="D16" s="24" t="s">
        <v>40</v>
      </c>
      <c r="E16" s="24" t="s">
        <v>13</v>
      </c>
      <c r="F16" s="25">
        <v>250</v>
      </c>
      <c r="G16" s="24">
        <v>116</v>
      </c>
      <c r="H16" s="24">
        <f>10+127</f>
        <v>137</v>
      </c>
      <c r="I16" s="27">
        <f>F16+G16+H16</f>
        <v>503</v>
      </c>
      <c r="J16" s="27">
        <f t="shared" si="4"/>
        <v>34958.5</v>
      </c>
      <c r="K16" s="24" t="s">
        <v>40</v>
      </c>
      <c r="L16" s="24" t="s">
        <v>13</v>
      </c>
      <c r="M16" s="25">
        <v>250</v>
      </c>
      <c r="N16" s="28">
        <v>147</v>
      </c>
      <c r="O16" s="26">
        <f t="shared" si="1"/>
        <v>107</v>
      </c>
      <c r="P16" s="31">
        <f t="shared" si="2"/>
        <v>504</v>
      </c>
      <c r="Q16" s="36">
        <f t="shared" si="3"/>
        <v>35028</v>
      </c>
    </row>
    <row r="17" spans="2:20">
      <c r="B17" s="2" t="s">
        <v>12</v>
      </c>
      <c r="C17" s="19" t="s">
        <v>33</v>
      </c>
      <c r="D17" s="24" t="s">
        <v>39</v>
      </c>
      <c r="E17" s="24" t="s">
        <v>13</v>
      </c>
      <c r="F17" s="25">
        <v>92</v>
      </c>
      <c r="G17" s="24">
        <v>116</v>
      </c>
      <c r="H17" s="24">
        <f>10+127</f>
        <v>137</v>
      </c>
      <c r="I17" s="27">
        <f t="shared" si="0"/>
        <v>345</v>
      </c>
      <c r="J17" s="27">
        <f>I17*69.5</f>
        <v>23977.5</v>
      </c>
      <c r="K17" s="24" t="s">
        <v>39</v>
      </c>
      <c r="L17" s="24" t="s">
        <v>13</v>
      </c>
      <c r="M17" s="25">
        <v>92</v>
      </c>
      <c r="N17" s="28">
        <v>147</v>
      </c>
      <c r="O17" s="26">
        <f t="shared" si="1"/>
        <v>107</v>
      </c>
      <c r="P17" s="31">
        <f t="shared" si="2"/>
        <v>346</v>
      </c>
      <c r="Q17" s="36">
        <f t="shared" si="3"/>
        <v>24047</v>
      </c>
    </row>
    <row r="18" spans="2:20">
      <c r="B18" s="2" t="s">
        <v>12</v>
      </c>
      <c r="C18" s="19" t="s">
        <v>33</v>
      </c>
      <c r="D18" s="24" t="s">
        <v>40</v>
      </c>
      <c r="E18" s="24" t="s">
        <v>13</v>
      </c>
      <c r="F18" s="25">
        <v>152</v>
      </c>
      <c r="G18" s="24">
        <v>116</v>
      </c>
      <c r="H18" s="24">
        <f>10+127</f>
        <v>137</v>
      </c>
      <c r="I18" s="27">
        <f t="shared" si="0"/>
        <v>405</v>
      </c>
      <c r="J18" s="27">
        <f>I18*69.5</f>
        <v>28147.5</v>
      </c>
      <c r="K18" s="24" t="s">
        <v>40</v>
      </c>
      <c r="L18" s="24" t="s">
        <v>13</v>
      </c>
      <c r="M18" s="25">
        <v>152</v>
      </c>
      <c r="N18" s="28">
        <v>147</v>
      </c>
      <c r="O18" s="26">
        <f t="shared" si="1"/>
        <v>107</v>
      </c>
      <c r="P18" s="31">
        <f t="shared" si="2"/>
        <v>406</v>
      </c>
      <c r="Q18" s="36">
        <f t="shared" si="3"/>
        <v>28217</v>
      </c>
    </row>
    <row r="19" spans="2:20">
      <c r="B19" s="2" t="s">
        <v>12</v>
      </c>
      <c r="C19" s="21" t="s">
        <v>34</v>
      </c>
      <c r="D19" s="24" t="s">
        <v>39</v>
      </c>
      <c r="E19" s="24" t="s">
        <v>13</v>
      </c>
      <c r="F19" s="25">
        <v>359</v>
      </c>
      <c r="G19" s="24">
        <v>116</v>
      </c>
      <c r="H19" s="24">
        <f>10+132</f>
        <v>142</v>
      </c>
      <c r="I19" s="27">
        <f t="shared" si="0"/>
        <v>617</v>
      </c>
      <c r="J19" s="27">
        <f>I19*69.5</f>
        <v>42881.5</v>
      </c>
      <c r="K19" s="24" t="s">
        <v>39</v>
      </c>
      <c r="L19" s="24" t="s">
        <v>13</v>
      </c>
      <c r="M19" s="25">
        <v>359</v>
      </c>
      <c r="N19" s="28">
        <v>147</v>
      </c>
      <c r="O19" s="26">
        <f>10+97</f>
        <v>107</v>
      </c>
      <c r="P19" s="31">
        <f t="shared" si="2"/>
        <v>613</v>
      </c>
      <c r="Q19" s="36">
        <f t="shared" si="3"/>
        <v>42603.5</v>
      </c>
    </row>
    <row r="20" spans="2:20">
      <c r="B20" s="2" t="s">
        <v>12</v>
      </c>
      <c r="C20" s="21" t="s">
        <v>34</v>
      </c>
      <c r="D20" s="24" t="s">
        <v>40</v>
      </c>
      <c r="E20" s="24" t="s">
        <v>13</v>
      </c>
      <c r="F20" s="25">
        <v>459</v>
      </c>
      <c r="G20" s="24">
        <v>116</v>
      </c>
      <c r="H20" s="24">
        <f>10+132</f>
        <v>142</v>
      </c>
      <c r="I20" s="27">
        <f t="shared" si="0"/>
        <v>717</v>
      </c>
      <c r="J20" s="27">
        <f>I20*69.5</f>
        <v>49831.5</v>
      </c>
      <c r="K20" s="24" t="s">
        <v>40</v>
      </c>
      <c r="L20" s="24" t="s">
        <v>13</v>
      </c>
      <c r="M20" s="25">
        <v>459</v>
      </c>
      <c r="N20" s="28">
        <v>147</v>
      </c>
      <c r="O20" s="26">
        <f>10+97</f>
        <v>107</v>
      </c>
      <c r="P20" s="31">
        <f t="shared" si="2"/>
        <v>713</v>
      </c>
      <c r="Q20" s="36">
        <f t="shared" si="3"/>
        <v>49553.5</v>
      </c>
    </row>
    <row r="21" spans="2:20">
      <c r="B21" s="2" t="s">
        <v>12</v>
      </c>
      <c r="C21" s="19" t="s">
        <v>35</v>
      </c>
      <c r="D21" s="24" t="s">
        <v>39</v>
      </c>
      <c r="E21" s="24" t="s">
        <v>13</v>
      </c>
      <c r="F21" s="25">
        <v>347</v>
      </c>
      <c r="G21" s="24">
        <v>116</v>
      </c>
      <c r="H21" s="24">
        <f>10+127</f>
        <v>137</v>
      </c>
      <c r="I21" s="27">
        <f t="shared" si="0"/>
        <v>600</v>
      </c>
      <c r="J21" s="27">
        <f t="shared" ref="J21:J28" si="5">I21*69.5</f>
        <v>41700</v>
      </c>
      <c r="K21" s="24" t="s">
        <v>39</v>
      </c>
      <c r="L21" s="24" t="s">
        <v>13</v>
      </c>
      <c r="M21" s="25">
        <v>347</v>
      </c>
      <c r="N21" s="28">
        <v>147</v>
      </c>
      <c r="O21" s="26">
        <f t="shared" ref="O21:O26" si="6">10+97</f>
        <v>107</v>
      </c>
      <c r="P21" s="31">
        <f t="shared" si="2"/>
        <v>601</v>
      </c>
      <c r="Q21" s="36">
        <f t="shared" si="3"/>
        <v>41769.5</v>
      </c>
    </row>
    <row r="22" spans="2:20">
      <c r="B22" s="2" t="s">
        <v>12</v>
      </c>
      <c r="C22" s="19" t="s">
        <v>35</v>
      </c>
      <c r="D22" s="24" t="s">
        <v>40</v>
      </c>
      <c r="E22" s="24" t="s">
        <v>13</v>
      </c>
      <c r="F22" s="25">
        <v>407</v>
      </c>
      <c r="G22" s="24">
        <v>116</v>
      </c>
      <c r="H22" s="24">
        <f>10+127</f>
        <v>137</v>
      </c>
      <c r="I22" s="27">
        <f t="shared" si="0"/>
        <v>660</v>
      </c>
      <c r="J22" s="27">
        <f t="shared" si="5"/>
        <v>45870</v>
      </c>
      <c r="K22" s="24" t="s">
        <v>40</v>
      </c>
      <c r="L22" s="24" t="s">
        <v>13</v>
      </c>
      <c r="M22" s="25">
        <v>407</v>
      </c>
      <c r="N22" s="28">
        <v>147</v>
      </c>
      <c r="O22" s="26">
        <f t="shared" si="6"/>
        <v>107</v>
      </c>
      <c r="P22" s="31">
        <f t="shared" si="2"/>
        <v>661</v>
      </c>
      <c r="Q22" s="36">
        <f t="shared" si="3"/>
        <v>45939.5</v>
      </c>
    </row>
    <row r="23" spans="2:20">
      <c r="B23" s="2" t="s">
        <v>12</v>
      </c>
      <c r="C23" s="19" t="s">
        <v>36</v>
      </c>
      <c r="D23" s="24" t="s">
        <v>39</v>
      </c>
      <c r="E23" s="24" t="s">
        <v>13</v>
      </c>
      <c r="F23" s="25">
        <v>307</v>
      </c>
      <c r="G23" s="24">
        <v>116</v>
      </c>
      <c r="H23" s="24">
        <f t="shared" ref="H23:H24" si="7">10+127</f>
        <v>137</v>
      </c>
      <c r="I23" s="27">
        <f t="shared" si="0"/>
        <v>560</v>
      </c>
      <c r="J23" s="27">
        <f t="shared" si="5"/>
        <v>38920</v>
      </c>
      <c r="K23" s="24" t="s">
        <v>39</v>
      </c>
      <c r="L23" s="24" t="s">
        <v>13</v>
      </c>
      <c r="M23" s="25">
        <v>307</v>
      </c>
      <c r="N23" s="28">
        <v>147</v>
      </c>
      <c r="O23" s="26">
        <f t="shared" si="6"/>
        <v>107</v>
      </c>
      <c r="P23" s="31">
        <f t="shared" si="2"/>
        <v>561</v>
      </c>
      <c r="Q23" s="36">
        <f t="shared" si="3"/>
        <v>38989.5</v>
      </c>
    </row>
    <row r="24" spans="2:20">
      <c r="B24" s="2" t="s">
        <v>12</v>
      </c>
      <c r="C24" s="19" t="s">
        <v>36</v>
      </c>
      <c r="D24" s="24" t="s">
        <v>40</v>
      </c>
      <c r="E24" s="24" t="s">
        <v>13</v>
      </c>
      <c r="F24" s="25">
        <v>377</v>
      </c>
      <c r="G24" s="24">
        <v>116</v>
      </c>
      <c r="H24" s="24">
        <f t="shared" si="7"/>
        <v>137</v>
      </c>
      <c r="I24" s="27">
        <f t="shared" si="0"/>
        <v>630</v>
      </c>
      <c r="J24" s="27">
        <f t="shared" si="5"/>
        <v>43785</v>
      </c>
      <c r="K24" s="24" t="s">
        <v>40</v>
      </c>
      <c r="L24" s="24" t="s">
        <v>13</v>
      </c>
      <c r="M24" s="25">
        <v>377</v>
      </c>
      <c r="N24" s="28">
        <v>147</v>
      </c>
      <c r="O24" s="26">
        <f t="shared" si="6"/>
        <v>107</v>
      </c>
      <c r="P24" s="31">
        <f t="shared" si="2"/>
        <v>631</v>
      </c>
      <c r="Q24" s="36">
        <f t="shared" si="3"/>
        <v>43854.5</v>
      </c>
      <c r="S24" s="20"/>
    </row>
    <row r="25" spans="2:20">
      <c r="B25" s="2" t="s">
        <v>12</v>
      </c>
      <c r="C25" s="19" t="s">
        <v>37</v>
      </c>
      <c r="D25" s="24" t="s">
        <v>39</v>
      </c>
      <c r="E25" s="24" t="s">
        <v>13</v>
      </c>
      <c r="F25" s="25">
        <v>142</v>
      </c>
      <c r="G25" s="24">
        <v>116</v>
      </c>
      <c r="H25" s="24">
        <f>10+127</f>
        <v>137</v>
      </c>
      <c r="I25" s="27">
        <f t="shared" si="0"/>
        <v>395</v>
      </c>
      <c r="J25" s="27">
        <f t="shared" si="5"/>
        <v>27452.5</v>
      </c>
      <c r="K25" s="24" t="s">
        <v>39</v>
      </c>
      <c r="L25" s="24" t="s">
        <v>13</v>
      </c>
      <c r="M25" s="25">
        <v>142</v>
      </c>
      <c r="N25" s="28">
        <v>147</v>
      </c>
      <c r="O25" s="26">
        <f t="shared" si="6"/>
        <v>107</v>
      </c>
      <c r="P25" s="31">
        <f t="shared" si="2"/>
        <v>396</v>
      </c>
      <c r="Q25" s="36">
        <f t="shared" si="3"/>
        <v>27522</v>
      </c>
    </row>
    <row r="26" spans="2:20">
      <c r="B26" s="2" t="s">
        <v>12</v>
      </c>
      <c r="C26" s="19" t="s">
        <v>37</v>
      </c>
      <c r="D26" s="24" t="s">
        <v>40</v>
      </c>
      <c r="E26" s="24" t="s">
        <v>13</v>
      </c>
      <c r="F26" s="25">
        <v>212</v>
      </c>
      <c r="G26" s="24">
        <v>116</v>
      </c>
      <c r="H26" s="24">
        <f>10+127</f>
        <v>137</v>
      </c>
      <c r="I26" s="27">
        <f t="shared" si="0"/>
        <v>465</v>
      </c>
      <c r="J26" s="27">
        <f t="shared" si="5"/>
        <v>32317.5</v>
      </c>
      <c r="K26" s="24" t="s">
        <v>40</v>
      </c>
      <c r="L26" s="24" t="s">
        <v>13</v>
      </c>
      <c r="M26" s="25">
        <v>212</v>
      </c>
      <c r="N26" s="28">
        <v>147</v>
      </c>
      <c r="O26" s="26">
        <f t="shared" si="6"/>
        <v>107</v>
      </c>
      <c r="P26" s="31">
        <f t="shared" si="2"/>
        <v>466</v>
      </c>
      <c r="Q26" s="36">
        <f t="shared" si="3"/>
        <v>32387</v>
      </c>
    </row>
    <row r="27" spans="2:20">
      <c r="B27" s="2" t="s">
        <v>12</v>
      </c>
      <c r="C27" s="19" t="s">
        <v>38</v>
      </c>
      <c r="D27" s="24" t="s">
        <v>39</v>
      </c>
      <c r="E27" s="24" t="s">
        <v>13</v>
      </c>
      <c r="F27" s="25">
        <v>260</v>
      </c>
      <c r="G27" s="24">
        <v>116</v>
      </c>
      <c r="H27" s="24">
        <v>142</v>
      </c>
      <c r="I27" s="27">
        <f t="shared" si="0"/>
        <v>518</v>
      </c>
      <c r="J27" s="27">
        <f t="shared" si="5"/>
        <v>36001</v>
      </c>
      <c r="K27" s="24" t="s">
        <v>39</v>
      </c>
      <c r="L27" s="24" t="s">
        <v>13</v>
      </c>
      <c r="M27" s="25">
        <v>260</v>
      </c>
      <c r="N27" s="28">
        <v>147</v>
      </c>
      <c r="O27" s="26">
        <v>112</v>
      </c>
      <c r="P27" s="31">
        <f t="shared" si="2"/>
        <v>519</v>
      </c>
      <c r="Q27" s="36">
        <f t="shared" si="3"/>
        <v>36070.5</v>
      </c>
    </row>
    <row r="28" spans="2:20">
      <c r="B28" s="2" t="s">
        <v>12</v>
      </c>
      <c r="C28" s="19" t="s">
        <v>38</v>
      </c>
      <c r="D28" s="24" t="s">
        <v>40</v>
      </c>
      <c r="E28" s="24" t="s">
        <v>13</v>
      </c>
      <c r="F28" s="25">
        <v>300</v>
      </c>
      <c r="G28" s="24">
        <v>116</v>
      </c>
      <c r="H28" s="24">
        <v>142</v>
      </c>
      <c r="I28" s="27">
        <f t="shared" si="0"/>
        <v>558</v>
      </c>
      <c r="J28" s="27">
        <f t="shared" si="5"/>
        <v>38781</v>
      </c>
      <c r="K28" s="24" t="s">
        <v>40</v>
      </c>
      <c r="L28" s="24" t="s">
        <v>13</v>
      </c>
      <c r="M28" s="25">
        <v>300</v>
      </c>
      <c r="N28" s="28">
        <v>147</v>
      </c>
      <c r="O28" s="26">
        <v>112</v>
      </c>
      <c r="P28" s="31">
        <f t="shared" si="2"/>
        <v>559</v>
      </c>
      <c r="Q28" s="36">
        <f t="shared" si="3"/>
        <v>38850.5</v>
      </c>
    </row>
    <row r="29" spans="2:20">
      <c r="T29" s="1" t="s">
        <v>46</v>
      </c>
    </row>
    <row r="30" spans="2:20" ht="15.6">
      <c r="C30" s="34" t="s">
        <v>25</v>
      </c>
      <c r="D30" s="4"/>
      <c r="E30" s="3"/>
      <c r="F30" s="3"/>
      <c r="G30" s="3"/>
      <c r="H30" s="3"/>
      <c r="I30" s="3"/>
      <c r="J30" s="3"/>
      <c r="K30" s="3"/>
      <c r="L30" s="3"/>
      <c r="M30" s="3" t="s">
        <v>45</v>
      </c>
    </row>
    <row r="31" spans="2:20">
      <c r="C31" s="33" t="s">
        <v>20</v>
      </c>
      <c r="D31" s="4"/>
      <c r="E31" s="35" t="s">
        <v>41</v>
      </c>
      <c r="F31" s="35"/>
      <c r="G31" s="35"/>
      <c r="H31" s="35"/>
      <c r="I31" s="35"/>
      <c r="J31" s="22"/>
      <c r="K31" s="5"/>
      <c r="L31" s="5"/>
      <c r="M31" s="6"/>
    </row>
    <row r="32" spans="2:20">
      <c r="C32" s="33" t="s">
        <v>21</v>
      </c>
      <c r="D32" s="4"/>
      <c r="E32" s="35" t="s">
        <v>26</v>
      </c>
      <c r="F32" s="35"/>
      <c r="G32" s="35"/>
      <c r="H32" s="35"/>
      <c r="I32" s="35"/>
      <c r="J32" s="22"/>
      <c r="K32" s="5"/>
      <c r="L32" s="5"/>
      <c r="M32" s="6"/>
    </row>
    <row r="33" spans="3:10">
      <c r="C33" s="32" t="s">
        <v>27</v>
      </c>
      <c r="D33" s="4"/>
      <c r="E33" s="35" t="s">
        <v>44</v>
      </c>
      <c r="F33" s="35"/>
      <c r="G33" s="35"/>
      <c r="H33" s="35"/>
      <c r="I33" s="35"/>
      <c r="J33" s="22"/>
    </row>
    <row r="34" spans="3:10">
      <c r="C34" s="33" t="s">
        <v>22</v>
      </c>
      <c r="D34" s="4"/>
      <c r="E34" s="35" t="s">
        <v>43</v>
      </c>
      <c r="F34" s="35"/>
      <c r="G34" s="35"/>
      <c r="H34" s="35"/>
      <c r="I34" s="35"/>
      <c r="J34" s="22"/>
    </row>
    <row r="35" spans="3:10">
      <c r="C35" s="33" t="s">
        <v>23</v>
      </c>
      <c r="D35" s="4"/>
      <c r="E35" s="35" t="s">
        <v>42</v>
      </c>
      <c r="F35" s="35"/>
      <c r="G35" s="35"/>
      <c r="H35" s="35"/>
      <c r="I35" s="35"/>
      <c r="J35" s="22"/>
    </row>
    <row r="36" spans="3:10">
      <c r="C36" s="33" t="s">
        <v>24</v>
      </c>
      <c r="D36" s="4"/>
      <c r="E36" s="35" t="s">
        <v>14</v>
      </c>
      <c r="F36" s="35"/>
      <c r="G36" s="35" t="s">
        <v>19</v>
      </c>
      <c r="H36" s="35" t="s">
        <v>19</v>
      </c>
      <c r="I36" s="35"/>
      <c r="J36" s="22"/>
    </row>
    <row r="37" spans="3:10" ht="15.6">
      <c r="C37" s="23"/>
      <c r="E37" s="35" t="s">
        <v>16</v>
      </c>
      <c r="F37" s="35"/>
      <c r="G37" s="35" t="s">
        <v>19</v>
      </c>
      <c r="H37" s="35" t="s">
        <v>19</v>
      </c>
      <c r="I37" s="35"/>
      <c r="J37" s="22"/>
    </row>
    <row r="38" spans="3:10">
      <c r="E38" s="35" t="s">
        <v>17</v>
      </c>
      <c r="F38" s="35"/>
      <c r="G38" s="35" t="s">
        <v>15</v>
      </c>
      <c r="H38" s="35" t="s">
        <v>15</v>
      </c>
      <c r="I38" s="35"/>
      <c r="J38" s="22"/>
    </row>
    <row r="39" spans="3:10">
      <c r="E39" s="35" t="s">
        <v>18</v>
      </c>
      <c r="F39" s="35"/>
      <c r="G39" s="35" t="s">
        <v>15</v>
      </c>
      <c r="H39" s="35" t="s">
        <v>15</v>
      </c>
      <c r="I39" s="35"/>
      <c r="J39" s="22"/>
    </row>
  </sheetData>
  <pageMargins left="0.7" right="0.7" top="0.75" bottom="0.75" header="0.3" footer="0.3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Fare review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Samilkina, Ekaterina (MOW PC FD) - AF</dc:creator>
  <cp:lastModifiedBy>KOVTOUN Elena</cp:lastModifiedBy>
  <cp:lastPrinted>2016-10-27T13:12:02Z</cp:lastPrinted>
  <dcterms:created xsi:type="dcterms:W3CDTF">2016-08-26T09:46:16Z</dcterms:created>
  <dcterms:modified xsi:type="dcterms:W3CDTF">2016-10-31T11:39:46Z</dcterms:modified>
</cp:coreProperties>
</file>